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33" i="1"/>
  <c r="H24" i="1"/>
  <c r="H28" i="1" l="1"/>
  <c r="H31" i="1"/>
  <c r="H15" i="1" l="1"/>
  <c r="H20" i="1" l="1"/>
  <c r="H19" i="1"/>
  <c r="H21" i="1" l="1"/>
  <c r="H16" i="1" l="1"/>
  <c r="H27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<sst xmlns="http://schemas.openxmlformats.org/spreadsheetml/2006/main" count="48" uniqueCount="28">
  <si>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</si>
  <si>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</si>
  <si>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</si>
  <si>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</si>
  <si>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</si>
  <si>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</si>
  <si>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</si>
  <si>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</si>
  <si>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</si>
  <si>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</si>
  <si>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</si>
  <si>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</si>
  <si>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</si>
  <si>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</si>
  <si>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</si>
  <si>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</si>
  <si>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</si>
  <si>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</si>
  <si>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</si>
  <si>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</si>
  <si>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</si>
  <si>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</si>
  <si>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</si>
  <si>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</si>
  <si>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</si>
  <si>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Dana:26.05.2020.</t>
  </si>
  <si>
    <t>Primljena i neutrošena participacija od 26.05.2020.</t>
  </si>
  <si>
    <t>Dana 26.05.2020.godine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</si>
</sst>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" fontId="0" fillId="5" borderId="1" xfId="0" applyNumberFormat="1" applyFill="1" applyBorder="1"/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1" zoomScaleNormal="100" workbookViewId="0">
      <selection activeCell="H50" sqref="H50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25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43977</v>
      </c>
      <c r="H12" s="23">
        <v>4897809.97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43977</v>
      </c>
      <c r="H13" s="3">
        <f>H14+H25-H32-H42</f>
        <v>4893105.3900000006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43977</v>
      </c>
      <c r="H14" s="4">
        <f>H15+H16+H17+H18+H19+H20+H21+H22+H23+H24</f>
        <v>9440505.5700000003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f>5381858.1+4924.29+4924.29+4924.29+4924.29+4784.48+4784.48+4784.48+4784.48</f>
        <v>5420693.1800000016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26">
        <f>1047757.33-2500-8673.16+1066750-1028712.39-750-83300</f>
        <v>990571.7799999998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f>308418.07+66067.2-66067.2</f>
        <v>308418.07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</f>
        <v>2270648.3499999992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864398.85-3505-804069.37-35029.72+4-1600-19614.27+19562.7+319357</f>
        <v>339504.19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7" t="s">
        <v>26</v>
      </c>
      <c r="C24" s="38"/>
      <c r="D24" s="38"/>
      <c r="E24" s="38"/>
      <c r="F24" s="3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+9050+2650+2450+1850</f>
        <v>110670</v>
      </c>
      <c r="I24" s="11"/>
      <c r="J24" s="11"/>
      <c r="K24" s="8"/>
      <c r="L24" s="8"/>
    </row>
    <row r="25" spans="2:13" x14ac:dyDescent="0.25">
      <c r="B25" s="50" t="s">
        <v>24</v>
      </c>
      <c r="C25" s="51"/>
      <c r="D25" s="51"/>
      <c r="E25" s="51"/>
      <c r="F25" s="52"/>
      <c r="G25" s="16">
        <v>43977</v>
      </c>
      <c r="H25" s="4">
        <f>H26+H27+H28+H29+H30+H31</f>
        <v>242659.63000000003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  <c r="K26" s="8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f>159868.39+135083-105001.41</f>
        <v>189949.98</v>
      </c>
      <c r="I27" s="11"/>
      <c r="J27" s="11"/>
      <c r="K27" s="8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568160.92-50050-42412.01-22400.03-200000-30352.4-6837.44-21680-26830-8672.4-25271.84-130+41650-99545-31305.15</f>
        <v>44324.650000000016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0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26</v>
      </c>
      <c r="C31" s="38"/>
      <c r="D31" s="38"/>
      <c r="E31" s="38"/>
      <c r="F31" s="39"/>
      <c r="G31" s="2"/>
      <c r="H31" s="10">
        <f>2795+5590</f>
        <v>8385</v>
      </c>
      <c r="I31" s="11"/>
      <c r="J31" s="11"/>
    </row>
    <row r="32" spans="2:13" x14ac:dyDescent="0.25">
      <c r="B32" s="31" t="s">
        <v>16</v>
      </c>
      <c r="C32" s="32"/>
      <c r="D32" s="32"/>
      <c r="E32" s="32"/>
      <c r="F32" s="33"/>
      <c r="G32" s="17">
        <v>43977</v>
      </c>
      <c r="H32" s="5">
        <f>SUM(H33:H41)</f>
        <v>4790059.8100000005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f>19697.16+19137.92+1416168.03+329252+3005804.7</f>
        <v>4790059.8100000005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3">
        <v>0</v>
      </c>
      <c r="I34" s="11"/>
      <c r="J34" s="11"/>
      <c r="L34" s="8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0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0</v>
      </c>
      <c r="I36" s="11"/>
      <c r="J36" s="11"/>
      <c r="L36" s="8"/>
    </row>
    <row r="37" spans="2:12" x14ac:dyDescent="0.25">
      <c r="B37" s="37" t="s">
        <v>2</v>
      </c>
      <c r="C37" s="38"/>
      <c r="D37" s="38"/>
      <c r="E37" s="38"/>
      <c r="F37" s="39"/>
      <c r="G37" s="13"/>
      <c r="H37" s="10">
        <v>0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  <c r="K41" s="8"/>
    </row>
    <row r="42" spans="2:12" x14ac:dyDescent="0.25">
      <c r="B42" s="31" t="s">
        <v>21</v>
      </c>
      <c r="C42" s="32"/>
      <c r="D42" s="32"/>
      <c r="E42" s="32"/>
      <c r="F42" s="33"/>
      <c r="G42" s="17">
        <v>43977</v>
      </c>
      <c r="H42" s="5">
        <f>SUM(H43:H47)</f>
        <v>0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  <c r="K46" s="8"/>
    </row>
    <row r="47" spans="2:12" x14ac:dyDescent="0.25">
      <c r="B47" s="37" t="s">
        <v>15</v>
      </c>
      <c r="C47" s="38"/>
      <c r="D47" s="38"/>
      <c r="E47" s="38"/>
      <c r="F47" s="39"/>
      <c r="G47" s="2"/>
      <c r="H47" s="10">
        <v>0</v>
      </c>
      <c r="I47" s="11"/>
      <c r="J47" s="11"/>
    </row>
    <row r="48" spans="2:12" x14ac:dyDescent="0.25">
      <c r="B48" s="34" t="s">
        <v>18</v>
      </c>
      <c r="C48" s="35"/>
      <c r="D48" s="35"/>
      <c r="E48" s="35"/>
      <c r="F48" s="36"/>
      <c r="G48" s="18">
        <v>43977</v>
      </c>
      <c r="H48" s="6">
        <f>4704.74+519567.19-0.11-519567.19+600366.45-0.12-600366.45+10250+13144.09-0.08-23394.09+478507.76+51.32+19310.03+13389.73+1642.15-0.25-512900.99+0.4</f>
        <v>4704.5800000000509</v>
      </c>
      <c r="I48" s="11"/>
      <c r="L48" s="8"/>
    </row>
    <row r="49" spans="2:11" x14ac:dyDescent="0.25">
      <c r="B49" s="37" t="s">
        <v>17</v>
      </c>
      <c r="C49" s="38"/>
      <c r="D49" s="38"/>
      <c r="E49" s="38"/>
      <c r="F49" s="39"/>
      <c r="G49" s="27"/>
      <c r="H49" s="3">
        <v>0</v>
      </c>
      <c r="I49" s="11"/>
      <c r="J49" s="11"/>
    </row>
    <row r="50" spans="2:11" x14ac:dyDescent="0.25">
      <c r="B50" s="28" t="s">
        <v>4</v>
      </c>
      <c r="C50" s="29"/>
      <c r="D50" s="29"/>
      <c r="E50" s="29"/>
      <c r="F50" s="30"/>
      <c r="G50" s="2"/>
      <c r="H50" s="7">
        <f>H14+H25-H32-H42+H48-H49</f>
        <v>4897809.9700000007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2020-05-27T08:18:30Z</dcterms:modified>
</cp:coreProperties>
</file>